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jamescullen/Desktop/"/>
    </mc:Choice>
  </mc:AlternateContent>
  <xr:revisionPtr revIDLastSave="0" documentId="13_ncr:1_{6359BEF6-A491-D942-AFE0-EC004622A314}" xr6:coauthVersionLast="47" xr6:coauthVersionMax="47" xr10:uidLastSave="{00000000-0000-0000-0000-000000000000}"/>
  <bookViews>
    <workbookView xWindow="0" yWindow="600" windowWidth="23220" windowHeight="19120" xr2:uid="{00000000-000D-0000-FFFF-FFFF00000000}"/>
  </bookViews>
  <sheets>
    <sheet name="Website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20" i="1" s="1"/>
  <c r="F6" i="1"/>
  <c r="F7" i="1" s="1"/>
  <c r="F8" i="1" l="1"/>
  <c r="F19" i="1" s="1"/>
  <c r="F18" i="1"/>
  <c r="F9" i="1" l="1"/>
  <c r="E13" i="1"/>
</calcChain>
</file>

<file path=xl/sharedStrings.xml><?xml version="1.0" encoding="utf-8"?>
<sst xmlns="http://schemas.openxmlformats.org/spreadsheetml/2006/main" count="53" uniqueCount="42">
  <si>
    <t>Care Quality Ecosystems Workforce Time Dividend™ Calculator</t>
  </si>
  <si>
    <t>A simple self-check: estimate how much management time workforce disruption may be absorbing.</t>
  </si>
  <si>
    <t>Your figures</t>
  </si>
  <si>
    <t>Your Workforce Time Dividend™</t>
  </si>
  <si>
    <t>Number of homes</t>
  </si>
  <si>
    <t>homes</t>
  </si>
  <si>
    <t>Result</t>
  </si>
  <si>
    <t>Value</t>
  </si>
  <si>
    <t>Unit</t>
  </si>
  <si>
    <t>Average staff per home</t>
  </si>
  <si>
    <t>staff</t>
  </si>
  <si>
    <t>Estimated annual management hours absorbed</t>
  </si>
  <si>
    <t>hours</t>
  </si>
  <si>
    <t>Manager hourly cost</t>
  </si>
  <si>
    <t>£/hour</t>
  </si>
  <si>
    <t>Equivalent management days absorbed</t>
  </si>
  <si>
    <t>days</t>
  </si>
  <si>
    <t>Staff leavers / replacements</t>
  </si>
  <si>
    <t>per home/year</t>
  </si>
  <si>
    <t>Potential hours reclaimed</t>
  </si>
  <si>
    <t>Unsuitable hires / mismatches</t>
  </si>
  <si>
    <t>Indicative time value reclaimed</t>
  </si>
  <si>
    <t>£</t>
  </si>
  <si>
    <t>Stress absence episodes</t>
  </si>
  <si>
    <t>Annual CQE survey time invested</t>
  </si>
  <si>
    <t>Rota / agency disruption events</t>
  </si>
  <si>
    <t>Annual CQE cost</t>
  </si>
  <si>
    <t>Expected improvement from earlier visibility</t>
  </si>
  <si>
    <t>%</t>
  </si>
  <si>
    <t>Time assumptions</t>
  </si>
  <si>
    <t>Hours per staff replacement</t>
  </si>
  <si>
    <t>Hours per recruitment mismatch</t>
  </si>
  <si>
    <t>Hours per stress absence episode</t>
  </si>
  <si>
    <t>Measure</t>
  </si>
  <si>
    <t>Annual hours</t>
  </si>
  <si>
    <t>Hours per rota / agency disruption</t>
  </si>
  <si>
    <t>Management hours currently absorbed</t>
  </si>
  <si>
    <t>CQE survey time per employee</t>
  </si>
  <si>
    <t>minutes/month</t>
  </si>
  <si>
    <t>CQE monthly cost per home</t>
  </si>
  <si>
    <t>£/month</t>
  </si>
  <si>
    <t>CQE survey time invested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</si>
</sst>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£#,##0"/>
  </numFmts>
  <fonts count="9">
    <font>
      <sz val="11"/>
      <name val="Carlito"/>
    </font>
    <font>
      <b/>
      <sz val="11"/>
      <color rgb="FFFFFFFF"/>
      <name val="Carlito"/>
    </font>
    <font>
      <b/>
      <sz val="12"/>
      <name val="Carlito"/>
    </font>
    <font>
      <i/>
      <sz val="11"/>
      <color rgb="FF4B5563"/>
      <name val="Carlito"/>
    </font>
    <font>
      <sz val="12"/>
      <name val="Carlito"/>
    </font>
    <font>
      <b/>
      <sz val="14"/>
      <color rgb="FFFFFFFF"/>
      <name val="Carlito"/>
    </font>
    <font>
      <b/>
      <sz val="20"/>
      <name val="Carlito"/>
    </font>
    <font>
      <b/>
      <sz val="14"/>
      <color rgb="FF374151"/>
      <name val="Arial"/>
      <family val="2"/>
    </font>
    <font>
      <b/>
      <sz val="14"/>
      <name val="Carlito"/>
    </font>
  </fonts>
  <fills count="6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FFFFFF"/>
      </patternFill>
    </fill>
    <fill>
      <patternFill patternType="solid">
        <fgColor rgb="FFF9FAFB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0" fontId="2" fillId="3" borderId="0" xfId="0" applyFont="1" applyFill="1"/>
    <xf numFmtId="164" fontId="2" fillId="3" borderId="0" xfId="0" applyNumberFormat="1" applyFont="1" applyFill="1"/>
    <xf numFmtId="0" fontId="5" fillId="2" borderId="0" xfId="0" applyFont="1" applyFill="1" applyAlignment="1">
      <alignment horizontal="center"/>
    </xf>
    <xf numFmtId="0" fontId="2" fillId="4" borderId="0" xfId="0" applyFont="1" applyFill="1" applyAlignment="1">
      <alignment wrapText="1"/>
    </xf>
    <xf numFmtId="0" fontId="4" fillId="4" borderId="0" xfId="0" applyFont="1" applyFill="1"/>
    <xf numFmtId="0" fontId="6" fillId="5" borderId="0" xfId="0" applyFont="1" applyFill="1" applyAlignment="1">
      <alignment horizontal="center"/>
    </xf>
    <xf numFmtId="0" fontId="3" fillId="0" borderId="0" xfId="0" applyFont="1" applyAlignment="1">
      <alignment wrapText="1"/>
    </xf>
    <xf numFmtId="0" fontId="0" fillId="0" borderId="0" xfId="0"/>
    <xf numFmtId="0" fontId="7" fillId="0" borderId="0" xfId="0" applyFont="1" applyAlignment="1">
      <alignment horizontal="center" wrapText="1"/>
    </xf>
    <xf numFmtId="0" fontId="8" fillId="5" borderId="0" xfId="0" applyFont="1" applyFill="1"/>
    <xf numFmtId="164" fontId="8" fillId="5" borderId="0" xfId="0" applyNumberFormat="1" applyFont="1" applyFill="1"/>
    <xf numFmtId="9" fontId="8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Annual hours</c:v>
          </c:tx>
          <c:invertIfNegative val="1"/>
          <c:cat>
            <c:strRef>
              <c:f>'Website Calculator'!$E$18:$E$20</c:f>
              <c:strCache>
                <c:ptCount val="3"/>
                <c:pt idx="0">
                  <c:v>Management hours currently absorbed</c:v>
                </c:pt>
                <c:pt idx="1">
                  <c:v>Potential hours reclaimed</c:v>
                </c:pt>
                <c:pt idx="2">
                  <c:v>CQE survey time invested</c:v>
                </c:pt>
              </c:strCache>
            </c:strRef>
          </c:cat>
          <c:val>
            <c:numRef>
              <c:f>'Website Calculator'!$F$18:$F$20</c:f>
              <c:numCache>
                <c:formatCode>General</c:formatCode>
                <c:ptCount val="3"/>
                <c:pt idx="0">
                  <c:v>7060</c:v>
                </c:pt>
                <c:pt idx="1">
                  <c:v>5295</c:v>
                </c:pt>
                <c:pt idx="2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8-FE44-8572-63E831D03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r>
                  <a:rPr lang="en-GB"/>
                  <a:t>Annual hours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1206500</xdr:colOff>
      <xdr:row>14</xdr:row>
      <xdr:rowOff>228601</xdr:rowOff>
    </xdr:from>
    <xdr:to>
      <xdr:col>7</xdr:col>
      <xdr:colOff>0</xdr:colOff>
      <xdr:row>22</xdr:row>
      <xdr:rowOff>161638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="110" zoomScaleNormal="110" workbookViewId="0">
      <selection activeCell="J9" sqref="J9"/>
    </sheetView>
  </sheetViews>
  <sheetFormatPr baseColWidth="10" defaultColWidth="8.83203125" defaultRowHeight="14"/>
  <cols>
    <col min="1" max="1" width="49.83203125" customWidth="1"/>
    <col min="2" max="2" width="14" customWidth="1"/>
    <col min="3" max="3" width="16" customWidth="1"/>
    <col min="4" max="4" width="0.1640625" customWidth="1"/>
    <col min="5" max="5" width="54.6640625" customWidth="1"/>
    <col min="6" max="6" width="10.83203125" customWidth="1"/>
    <col min="7" max="7" width="16" customWidth="1"/>
    <col min="8" max="8" width="0.6640625" hidden="1" customWidth="1"/>
    <col min="9" max="9" width="3.6640625" hidden="1" customWidth="1"/>
  </cols>
  <sheetData>
    <row r="1" spans="1:9" ht="39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26.75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9" ht="26.75" customHeight="1"/>
    <row r="4" spans="1:9" ht="45" customHeight="1">
      <c r="A4" s="7" t="s">
        <v>2</v>
      </c>
      <c r="B4" s="1"/>
      <c r="C4" s="1"/>
      <c r="E4" s="7" t="s">
        <v>3</v>
      </c>
      <c r="F4" s="1"/>
      <c r="G4" s="1"/>
    </row>
    <row r="5" spans="1:9" ht="26.75" customHeight="1">
      <c r="A5" s="2" t="s">
        <v>4</v>
      </c>
      <c r="B5" s="14">
        <v>8</v>
      </c>
      <c r="C5" s="2" t="s">
        <v>5</v>
      </c>
      <c r="E5" s="2" t="s">
        <v>6</v>
      </c>
      <c r="F5" s="2" t="s">
        <v>7</v>
      </c>
      <c r="G5" s="2" t="s">
        <v>8</v>
      </c>
    </row>
    <row r="6" spans="1:9" ht="26.75" customHeight="1">
      <c r="A6" s="2" t="s">
        <v>9</v>
      </c>
      <c r="B6" s="14">
        <v>30</v>
      </c>
      <c r="C6" s="2" t="s">
        <v>10</v>
      </c>
      <c r="E6" s="2" t="s">
        <v>11</v>
      </c>
      <c r="F6" s="3">
        <f>$B$5*($B$8*$B$15+$B$9*$B$16+$B$10*$B$17+$B$11*$B$18)</f>
        <v>7060</v>
      </c>
      <c r="G6" s="2" t="s">
        <v>12</v>
      </c>
    </row>
    <row r="7" spans="1:9" ht="26.75" customHeight="1">
      <c r="A7" s="2" t="s">
        <v>13</v>
      </c>
      <c r="B7" s="15">
        <v>25</v>
      </c>
      <c r="C7" s="2" t="s">
        <v>14</v>
      </c>
      <c r="E7" s="2" t="s">
        <v>15</v>
      </c>
      <c r="F7" s="3">
        <f>F6/8</f>
        <v>882.5</v>
      </c>
      <c r="G7" s="2" t="s">
        <v>16</v>
      </c>
    </row>
    <row r="8" spans="1:9" ht="26.75" customHeight="1">
      <c r="A8" s="2" t="s">
        <v>17</v>
      </c>
      <c r="B8" s="14">
        <v>9</v>
      </c>
      <c r="C8" s="2" t="s">
        <v>18</v>
      </c>
      <c r="E8" s="2" t="s">
        <v>19</v>
      </c>
      <c r="F8" s="3">
        <f>F6*$B$12</f>
        <v>5295</v>
      </c>
      <c r="G8" s="2" t="s">
        <v>12</v>
      </c>
    </row>
    <row r="9" spans="1:9" ht="26.75" customHeight="1">
      <c r="A9" s="2" t="s">
        <v>20</v>
      </c>
      <c r="B9" s="14">
        <v>23</v>
      </c>
      <c r="C9" s="2" t="s">
        <v>18</v>
      </c>
      <c r="E9" s="2" t="s">
        <v>21</v>
      </c>
      <c r="F9" s="4">
        <f>F8*$B$7</f>
        <v>132375</v>
      </c>
      <c r="G9" s="2" t="s">
        <v>22</v>
      </c>
    </row>
    <row r="10" spans="1:9" ht="26.75" customHeight="1">
      <c r="A10" s="2" t="s">
        <v>23</v>
      </c>
      <c r="B10" s="14">
        <v>10</v>
      </c>
      <c r="C10" s="2" t="s">
        <v>18</v>
      </c>
      <c r="E10" s="2" t="s">
        <v>24</v>
      </c>
      <c r="F10" s="3">
        <f>$B$5*$B$6*$B$19/60*12</f>
        <v>480</v>
      </c>
      <c r="G10" s="2" t="s">
        <v>12</v>
      </c>
    </row>
    <row r="11" spans="1:9" ht="26.75" customHeight="1">
      <c r="A11" s="2" t="s">
        <v>25</v>
      </c>
      <c r="B11" s="14">
        <v>30</v>
      </c>
      <c r="C11" s="2" t="s">
        <v>18</v>
      </c>
      <c r="E11" s="2" t="s">
        <v>26</v>
      </c>
      <c r="F11" s="4">
        <f>$B$5*$B$20*12</f>
        <v>9312</v>
      </c>
      <c r="G11" s="2" t="s">
        <v>22</v>
      </c>
    </row>
    <row r="12" spans="1:9" ht="26.75" customHeight="1">
      <c r="A12" s="2" t="s">
        <v>27</v>
      </c>
      <c r="B12" s="16">
        <v>0.75</v>
      </c>
      <c r="C12" s="2" t="s">
        <v>28</v>
      </c>
    </row>
    <row r="13" spans="1:9" ht="48" customHeight="1">
      <c r="E13" s="8" t="str">
        <f>"Your figures suggest workforce disruption may be absorbing "&amp;TEXT(F6,"#,##0")&amp;" management hours per year — around "&amp;TEXT(F7,"#,##0")&amp;" management days. A modest "&amp;TEXT($B$12,"0%")&amp;" improvement could reclaim around "&amp;TEXT(F8,"#,##0")&amp;" hours."</f>
        <v>Your figures suggest workforce disruption may be absorbing 7,060 management hours per year — around 883 management days. A modest 75% improvement could reclaim around 5,295 hours.</v>
      </c>
      <c r="F13" s="9"/>
      <c r="G13" s="9"/>
      <c r="H13" s="9"/>
      <c r="I13" s="9"/>
    </row>
    <row r="14" spans="1:9" ht="48" customHeight="1">
      <c r="A14" s="7" t="s">
        <v>29</v>
      </c>
      <c r="B14" s="1"/>
      <c r="C14" s="1"/>
      <c r="E14" s="9"/>
      <c r="F14" s="9"/>
      <c r="G14" s="9"/>
      <c r="H14" s="9"/>
      <c r="I14" s="9"/>
    </row>
    <row r="15" spans="1:9" ht="26.75" customHeight="1">
      <c r="A15" s="2" t="s">
        <v>30</v>
      </c>
      <c r="B15" s="5">
        <v>30</v>
      </c>
      <c r="C15" s="2" t="s">
        <v>12</v>
      </c>
    </row>
    <row r="16" spans="1:9" ht="26.75" customHeight="1">
      <c r="A16" s="2" t="s">
        <v>31</v>
      </c>
      <c r="B16" s="5">
        <v>25</v>
      </c>
      <c r="C16" s="2" t="s">
        <v>12</v>
      </c>
    </row>
    <row r="17" spans="1:9" ht="26.75" customHeight="1">
      <c r="A17" s="2" t="s">
        <v>32</v>
      </c>
      <c r="B17" s="5">
        <v>3</v>
      </c>
      <c r="C17" s="2" t="s">
        <v>12</v>
      </c>
      <c r="E17" s="1" t="s">
        <v>33</v>
      </c>
      <c r="F17" s="1" t="s">
        <v>34</v>
      </c>
    </row>
    <row r="18" spans="1:9" ht="26.75" customHeight="1">
      <c r="A18" s="2" t="s">
        <v>35</v>
      </c>
      <c r="B18" s="5">
        <v>0.25</v>
      </c>
      <c r="C18" s="2" t="s">
        <v>12</v>
      </c>
      <c r="E18" t="s">
        <v>36</v>
      </c>
      <c r="F18">
        <f>F6</f>
        <v>7060</v>
      </c>
    </row>
    <row r="19" spans="1:9" ht="26.75" customHeight="1">
      <c r="A19" s="2" t="s">
        <v>37</v>
      </c>
      <c r="B19" s="5">
        <v>10</v>
      </c>
      <c r="C19" s="2" t="s">
        <v>38</v>
      </c>
      <c r="E19" t="s">
        <v>19</v>
      </c>
      <c r="F19">
        <f>F8</f>
        <v>5295</v>
      </c>
    </row>
    <row r="20" spans="1:9" ht="26.75" customHeight="1">
      <c r="A20" s="2" t="s">
        <v>39</v>
      </c>
      <c r="B20" s="6">
        <v>97</v>
      </c>
      <c r="C20" s="2" t="s">
        <v>40</v>
      </c>
      <c r="E20" t="s">
        <v>41</v>
      </c>
      <c r="F20">
        <f>F10</f>
        <v>480</v>
      </c>
    </row>
    <row r="21" spans="1:9" ht="26.75" customHeight="1"/>
    <row r="22" spans="1:9" ht="26.75" customHeight="1">
      <c r="A22" s="11"/>
      <c r="B22" s="12"/>
      <c r="C22" s="12"/>
      <c r="D22" s="12"/>
      <c r="E22" s="12"/>
      <c r="F22" s="12"/>
      <c r="G22" s="12"/>
      <c r="H22" s="12"/>
      <c r="I22" s="12"/>
    </row>
  </sheetData>
  <mergeCells count="4">
    <mergeCell ref="E13:I14"/>
    <mergeCell ref="A1:I1"/>
    <mergeCell ref="A2:I2"/>
    <mergeCell ref="A22:I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Cullen</cp:lastModifiedBy>
  <dcterms:modified xsi:type="dcterms:W3CDTF">2026-06-17T00:39:48Z</dcterms:modified>
</cp:coreProperties>
</file>